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409" activeTab="1"/>
  </bookViews>
  <sheets>
    <sheet name="2015" sheetId="11" r:id="rId1"/>
    <sheet name="расчет1" sheetId="12" r:id="rId2"/>
    <sheet name=" расчет2 " sheetId="8" r:id="rId3"/>
  </sheets>
  <definedNames>
    <definedName name="OLE_LINK1" localSheetId="2">' расчет2 '!#REF!</definedName>
    <definedName name="_xlnm.Print_Area" localSheetId="2">' расчет2 '!$A$1:$G$33</definedName>
  </definedNames>
  <calcPr calcId="125725"/>
</workbook>
</file>

<file path=xl/calcChain.xml><?xml version="1.0" encoding="utf-8"?>
<calcChain xmlns="http://schemas.openxmlformats.org/spreadsheetml/2006/main">
  <c r="C17" i="12"/>
  <c r="C18"/>
  <c r="C15"/>
  <c r="C11" s="1"/>
  <c r="C10"/>
  <c r="C6" s="1"/>
  <c r="G21" i="8" l="1"/>
</calcChain>
</file>

<file path=xl/sharedStrings.xml><?xml version="1.0" encoding="utf-8"?>
<sst xmlns="http://schemas.openxmlformats.org/spreadsheetml/2006/main" count="151" uniqueCount="133">
  <si>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</si>
  <si>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</si>
  <si>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</si>
  <si>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</si>
  <si>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</si>
  <si>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</si>
  <si>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</si>
  <si>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</si>
  <si>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</si>
  <si>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2017 год</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</si>
  <si>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</si>
  <si>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</si>
  <si>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</si>
  <si>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</si>
  <si>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</si>
  <si>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</si>
  <si>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</si>
  <si>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</si>
  <si>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</si>
  <si>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</si>
  <si>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</si>
  <si>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тепловой сети в двухтрубном исчислении  на начало года, км</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</si>
  <si>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</si>
  <si>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общая протяженность тепловой сети в двухтрубном исчислении,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</si>
  <si>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</si>
  <si>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</si>
  <si>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</si>
  <si>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</si>
  <si>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</si>
  <si>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</si>
  <si>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</si>
  <si>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</si>
  <si>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</si>
  <si>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</si>
  <si>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</si>
  <si>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Отношение величины технологических потерь тепловой энергии к материальной характеристике  тепловой сети</t>
  </si>
  <si>
    <t>2.2.1.</t>
  </si>
  <si>
    <r>
      <t xml:space="preserve"> материальнaя  характеристикa  тепловой сети, м</t>
    </r>
    <r>
      <rPr>
        <vertAlign val="superscript"/>
        <sz val="13"/>
        <rFont val="Times New Roman"/>
        <family val="1"/>
        <charset val="204"/>
      </rPr>
      <t>2</t>
    </r>
  </si>
  <si>
    <t>2.3.</t>
  </si>
  <si>
    <t>Величина технологических потерь при  передаче тепловой энергии по тепловым сетям, Гкал</t>
  </si>
  <si>
    <t>Директор</t>
  </si>
  <si>
    <t>В.А.Благодер</t>
  </si>
  <si>
    <t>Помощник директора                                                                                по экономическим вопросам</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</si>
  <si>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</si>
  <si>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</si>
  <si>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</si>
  <si>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</si>
  <si>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</si>
  <si>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</si>
  <si>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</si>
  <si>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</si>
  <si>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</si>
  <si>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</si>
  <si>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</si>
  <si>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</si>
  <si>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</si>
  <si>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</si>
  <si>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</si>
  <si>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</si>
  <si>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</si>
  <si>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</si>
  <si>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</si>
  <si>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</si>
  <si>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</si>
  <si>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</si>
  <si>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</si>
  <si>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</si>
  <si>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</si>
  <si>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</si>
  <si>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</si>
  <si>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</si>
  <si>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</si>
  <si>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</si>
  <si>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</si>
  <si>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</si>
  <si>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</si>
  <si>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</si>
  <si>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</si>
  <si>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</si>
  <si>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</si>
  <si>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</si>
  <si>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</si>
  <si>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</si>
  <si>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</si>
  <si>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</si>
  <si>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</si>
  <si>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</si>
  <si>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</si>
  <si>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</si>
  <si>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</si>
  <si>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Qнед = 0 / 59322,652*100% = 0</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</si>
  <si>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</si>
  <si>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</si>
  <si>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</si>
  <si>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</si>
  <si>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Кп = 25/31 = 0,8</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</si>
  <si>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</si>
  <si>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</si>
  <si>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</si>
  <si>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</si>
  <si>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</si>
  <si>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</si>
  <si>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</si>
  <si>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</si>
  <si>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</si>
  <si>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</si>
  <si>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</si>
  <si>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</si>
  <si>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</si>
  <si>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</si>
  <si>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</si>
  <si>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</si>
  <si>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</si>
  <si>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</si>
  <si>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</si>
  <si>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</si>
  <si>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Ж = 0/32*100% = 0</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</si>
  <si>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</si>
  <si>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</si>
  <si>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</si>
  <si>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</si>
  <si>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</si>
  <si>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</si>
  <si>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</si>
  <si>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</si>
  <si>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</si>
  <si>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</si>
  <si>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</si>
  <si>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</si>
  <si>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</si>
  <si>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</si>
  <si>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2015 год</t>
  </si>
  <si>
    <t>факт 2015 г.</t>
  </si>
</sst>
</file>

<file path=xl/styles.xml><?xml version="1.0" encoding="utf-8"?>
<styleSheet xmlns="http://schemas.openxmlformats.org/spreadsheetml/2006/main">
  <numFmts count="3">
    <numFmt numFmtId="43" formatCode="_-* #,##0.00\ _₽_-;\-* #,##0.00\ _₽_-;_-* &quot;-&quot;??\ _₽_-;_-@_-"/>
    <numFmt numFmtId="164" formatCode="0.000"/>
    <numFmt numFmtId="165" formatCode="0.0"/>
  </numFmts>
  <fonts count="29">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3"/>
      <color theme="1"/>
      <name val="Times New Roman"/>
      <family val="1"/>
      <charset val="204"/>
    </font>
    <font>
      <b/>
      <sz val="14"/>
      <color theme="1"/>
      <name val="Times New Roman"/>
      <family val="1"/>
      <charset val="204"/>
    </font>
    <font>
      <sz val="16"/>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43">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64" fontId="14" fillId="3" borderId="1" xfId="2" applyNumberFormat="1" applyFont="1" applyFill="1" applyBorder="1" applyAlignment="1">
      <alignment horizontal="center" vertical="center"/>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14" fillId="3" borderId="12" xfId="2" applyNumberFormat="1" applyFont="1" applyFill="1" applyBorder="1" applyAlignment="1">
      <alignment horizontal="center" vertical="center"/>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2" fontId="10" fillId="0" borderId="15" xfId="1" applyNumberFormat="1" applyFont="1" applyFill="1" applyBorder="1" applyAlignment="1">
      <alignment horizontal="center" vertical="center"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0" fontId="1" fillId="0" borderId="0" xfId="0" applyFont="1" applyAlignment="1">
      <alignment horizontal="center" wrapText="1"/>
    </xf>
    <xf numFmtId="0" fontId="6" fillId="0" borderId="0" xfId="0" applyFont="1" applyFill="1" applyBorder="1" applyAlignment="1">
      <alignment horizontal="center" vertical="top" wrapText="1"/>
    </xf>
    <xf numFmtId="4" fontId="17" fillId="0" borderId="0" xfId="3" applyNumberFormat="1" applyFont="1" applyFill="1" applyBorder="1" applyAlignment="1">
      <alignment vertical="top" wrapText="1"/>
    </xf>
    <xf numFmtId="4" fontId="17" fillId="0" borderId="0" xfId="3" applyNumberFormat="1" applyFont="1" applyFill="1" applyAlignment="1">
      <alignment vertical="top"/>
    </xf>
    <xf numFmtId="0" fontId="26" fillId="2" borderId="3" xfId="0" applyFont="1" applyFill="1" applyBorder="1" applyAlignment="1">
      <alignment horizontal="left" vertical="top" wrapText="1"/>
    </xf>
    <xf numFmtId="1" fontId="21" fillId="2" borderId="4" xfId="0" applyNumberFormat="1" applyFont="1" applyFill="1" applyBorder="1" applyAlignment="1">
      <alignment horizontal="center" vertical="center" wrapText="1"/>
    </xf>
    <xf numFmtId="0" fontId="27" fillId="0" borderId="0" xfId="0" applyFont="1" applyFill="1" applyBorder="1" applyAlignment="1">
      <alignment horizontal="center" vertical="top" wrapText="1"/>
    </xf>
    <xf numFmtId="0" fontId="25" fillId="0" borderId="6" xfId="0" applyFont="1" applyFill="1" applyBorder="1" applyAlignment="1">
      <alignment horizontal="left" vertical="top" wrapText="1"/>
    </xf>
    <xf numFmtId="1" fontId="28" fillId="3" borderId="7" xfId="2" applyNumberFormat="1" applyFont="1" applyFill="1" applyBorder="1" applyAlignment="1">
      <alignment horizontal="center" vertical="center"/>
    </xf>
    <xf numFmtId="0" fontId="21" fillId="0" borderId="0" xfId="0" applyFont="1" applyFill="1" applyBorder="1" applyAlignment="1">
      <alignment horizontal="center" vertical="top" wrapText="1"/>
    </xf>
    <xf numFmtId="2" fontId="27" fillId="0" borderId="0" xfId="0" applyNumberFormat="1" applyFont="1" applyFill="1" applyBorder="1" applyAlignment="1">
      <alignment horizontal="center" vertical="top" wrapText="1"/>
    </xf>
    <xf numFmtId="164" fontId="10" fillId="2" borderId="4"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2" fontId="9"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1" fillId="0" borderId="0" xfId="0" applyFont="1" applyFill="1" applyAlignment="1">
      <alignment horizontal="center"/>
    </xf>
    <xf numFmtId="0" fontId="23" fillId="0" borderId="0" xfId="0" applyFont="1" applyFill="1" applyAlignment="1">
      <alignment horizont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package" Target="../embeddings/_________Microsoft_Office_Word1.docx"/></Relationships>
</file>

<file path=xl/worksheets/sheet1.xml><?xml version="1.0" encoding="utf-8"?>
<worksheet xmlns="http://schemas.openxmlformats.org/spreadsheetml/2006/main" xmlns:r="http://schemas.openxmlformats.org/officeDocument/2006/relationships">
  <sheetPr>
    <tabColor theme="6" tint="-0.249977111117893"/>
  </sheetPr>
  <dimension ref="A1:D11"/>
  <sheetViews>
    <sheetView topLeftCell="A2" workbookViewId="0">
      <selection activeCell="B10" sqref="B10"/>
    </sheetView>
  </sheetViews>
  <sheetFormatPr defaultRowHeight="15"/>
  <cols>
    <col min="1" max="1" width="52.5703125" customWidth="1"/>
    <col min="2" max="2" width="56.28515625" customWidth="1"/>
  </cols>
  <sheetData>
    <row r="1" spans="1:4" ht="49.5" customHeight="1">
      <c r="A1" s="106" t="s">
        <v>0</v>
      </c>
      <c r="B1" s="106"/>
    </row>
    <row r="2" spans="1:4" ht="15.75">
      <c r="A2" s="106" t="s">
        <v>131</v>
      </c>
      <c r="B2" s="106"/>
    </row>
    <row r="3" spans="1:4" ht="15.75">
      <c r="A3" s="94"/>
      <c r="B3" s="94"/>
    </row>
    <row r="4" spans="1:4" ht="15.75">
      <c r="A4" s="1"/>
    </row>
    <row r="5" spans="1:4" ht="30">
      <c r="A5" s="2" t="s">
        <v>1</v>
      </c>
      <c r="B5" s="3">
        <v>0</v>
      </c>
    </row>
    <row r="6" spans="1:4" ht="30">
      <c r="A6" s="2" t="s">
        <v>2</v>
      </c>
      <c r="B6" s="3">
        <v>0</v>
      </c>
    </row>
    <row r="7" spans="1:4" ht="45">
      <c r="A7" s="2" t="s">
        <v>3</v>
      </c>
      <c r="B7" s="4" t="s">
        <v>10</v>
      </c>
    </row>
    <row r="8" spans="1:4" ht="30">
      <c r="A8" s="2" t="s">
        <v>4</v>
      </c>
      <c r="B8" s="3" t="s">
        <v>8</v>
      </c>
    </row>
    <row r="9" spans="1:4" ht="45">
      <c r="A9" s="2" t="s">
        <v>5</v>
      </c>
      <c r="B9" s="3" t="s">
        <v>8</v>
      </c>
    </row>
    <row r="10" spans="1:4" s="6" customFormat="1" ht="141" customHeight="1">
      <c r="A10" s="5" t="s">
        <v>6</v>
      </c>
      <c r="B10" s="3">
        <v>0</v>
      </c>
      <c r="D10" s="7"/>
    </row>
    <row r="11" spans="1:4" ht="213">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O36"/>
  <sheetViews>
    <sheetView tabSelected="1" topLeftCell="A4" zoomScale="80" zoomScaleNormal="80" workbookViewId="0">
      <selection activeCell="B23" sqref="B23"/>
    </sheetView>
  </sheetViews>
  <sheetFormatPr defaultRowHeight="15"/>
  <cols>
    <col min="1" max="1" width="9.140625" style="8"/>
    <col min="2" max="2" width="83.28515625" style="54" customWidth="1"/>
    <col min="3" max="3" width="28.140625" style="8" customWidth="1"/>
    <col min="4" max="4" width="18.85546875" style="8" customWidth="1"/>
    <col min="5" max="5" width="9.28515625" style="8" customWidth="1"/>
    <col min="6" max="6" width="9.140625" style="8"/>
    <col min="7" max="7" width="14.5703125" style="8" customWidth="1"/>
    <col min="8" max="9" width="9.140625" style="8"/>
    <col min="10" max="13" width="10.42578125" style="8" customWidth="1"/>
    <col min="14" max="14" width="14.7109375" style="8" customWidth="1"/>
    <col min="15" max="15" width="14" style="8" customWidth="1"/>
    <col min="16" max="16384" width="9.140625" style="8"/>
  </cols>
  <sheetData>
    <row r="1" spans="1:4" ht="56.25" customHeight="1">
      <c r="A1" s="107" t="s">
        <v>11</v>
      </c>
      <c r="B1" s="107"/>
      <c r="C1" s="107"/>
      <c r="D1" s="95"/>
    </row>
    <row r="2" spans="1:4" ht="18.75">
      <c r="A2" s="108" t="s">
        <v>12</v>
      </c>
      <c r="B2" s="108"/>
      <c r="C2" s="108"/>
      <c r="D2" s="9"/>
    </row>
    <row r="3" spans="1:4" ht="18.75" thickBot="1">
      <c r="A3" s="109" t="s">
        <v>13</v>
      </c>
      <c r="B3" s="109"/>
      <c r="C3" s="109"/>
      <c r="D3" s="9"/>
    </row>
    <row r="4" spans="1:4" s="14" customFormat="1" ht="41.25" thickBot="1">
      <c r="A4" s="10" t="s">
        <v>14</v>
      </c>
      <c r="B4" s="11" t="s">
        <v>15</v>
      </c>
      <c r="C4" s="12" t="s">
        <v>132</v>
      </c>
      <c r="D4" s="13"/>
    </row>
    <row r="5" spans="1:4" ht="42.75" customHeight="1" thickBot="1">
      <c r="A5" s="15" t="s">
        <v>16</v>
      </c>
      <c r="B5" s="110" t="s">
        <v>17</v>
      </c>
      <c r="C5" s="111"/>
      <c r="D5" s="13"/>
    </row>
    <row r="6" spans="1:4" ht="33.75" thickBot="1">
      <c r="A6" s="16" t="s">
        <v>18</v>
      </c>
      <c r="B6" s="98" t="s">
        <v>19</v>
      </c>
      <c r="C6" s="99">
        <f>IF(C10=0,0,(C7/C8)*(C10-C9)/C10)</f>
        <v>0</v>
      </c>
      <c r="D6" s="100"/>
    </row>
    <row r="7" spans="1:4" ht="33">
      <c r="A7" s="19"/>
      <c r="B7" s="101" t="s">
        <v>20</v>
      </c>
      <c r="C7" s="102">
        <v>0</v>
      </c>
      <c r="D7" s="100"/>
    </row>
    <row r="8" spans="1:4" ht="33">
      <c r="A8" s="22"/>
      <c r="B8" s="23" t="s">
        <v>21</v>
      </c>
      <c r="C8" s="24">
        <v>4.5984500000000015</v>
      </c>
      <c r="D8" s="100"/>
    </row>
    <row r="9" spans="1:4" ht="49.5">
      <c r="A9" s="22"/>
      <c r="B9" s="23" t="s">
        <v>22</v>
      </c>
      <c r="C9" s="25">
        <v>0</v>
      </c>
      <c r="D9" s="100"/>
    </row>
    <row r="10" spans="1:4" ht="32.25" customHeight="1" thickBot="1">
      <c r="A10" s="26"/>
      <c r="B10" s="27" t="s">
        <v>23</v>
      </c>
      <c r="C10" s="24">
        <f>C8</f>
        <v>4.5984500000000015</v>
      </c>
      <c r="D10" s="100"/>
    </row>
    <row r="11" spans="1:4" ht="50.25" thickBot="1">
      <c r="A11" s="16" t="s">
        <v>24</v>
      </c>
      <c r="B11" s="17" t="s">
        <v>25</v>
      </c>
      <c r="C11" s="18">
        <f t="shared" ref="C11" si="0">IF(C15=0,0,(C12/C13)*(C15-C14)/C15)</f>
        <v>0</v>
      </c>
      <c r="D11" s="100"/>
    </row>
    <row r="12" spans="1:4" ht="33">
      <c r="A12" s="19"/>
      <c r="B12" s="20" t="s">
        <v>26</v>
      </c>
      <c r="C12" s="21">
        <v>0</v>
      </c>
      <c r="D12" s="100"/>
    </row>
    <row r="13" spans="1:4" ht="20.25">
      <c r="A13" s="22"/>
      <c r="B13" s="23" t="s">
        <v>27</v>
      </c>
      <c r="C13" s="28">
        <v>54.439999999999991</v>
      </c>
      <c r="D13" s="100"/>
    </row>
    <row r="14" spans="1:4" ht="44.25" customHeight="1">
      <c r="A14" s="22"/>
      <c r="B14" s="23" t="s">
        <v>28</v>
      </c>
      <c r="C14" s="25">
        <v>0</v>
      </c>
      <c r="D14" s="100"/>
    </row>
    <row r="15" spans="1:4" ht="27" customHeight="1" thickBot="1">
      <c r="A15" s="26"/>
      <c r="B15" s="27" t="s">
        <v>29</v>
      </c>
      <c r="C15" s="29">
        <f t="shared" ref="C15" si="1">C13</f>
        <v>54.439999999999991</v>
      </c>
      <c r="D15" s="100"/>
    </row>
    <row r="16" spans="1:4" ht="63.75" customHeight="1" thickBot="1">
      <c r="A16" s="15" t="s">
        <v>30</v>
      </c>
      <c r="B16" s="112" t="s">
        <v>31</v>
      </c>
      <c r="C16" s="113"/>
      <c r="D16" s="103"/>
    </row>
    <row r="17" spans="1:15" ht="33.75" thickBot="1">
      <c r="A17" s="16" t="s">
        <v>32</v>
      </c>
      <c r="B17" s="17" t="s">
        <v>33</v>
      </c>
      <c r="C17" s="105">
        <f>170.194622955201/1000</f>
        <v>0.17019462295520099</v>
      </c>
      <c r="D17" s="104"/>
    </row>
    <row r="18" spans="1:15" ht="33.75" thickBot="1">
      <c r="A18" s="16" t="s">
        <v>34</v>
      </c>
      <c r="B18" s="17" t="s">
        <v>35</v>
      </c>
      <c r="C18" s="30">
        <f>IF(C19=0,0,C20/C19)</f>
        <v>1.9839623746737842</v>
      </c>
      <c r="D18" s="100"/>
    </row>
    <row r="19" spans="1:15" ht="21" thickBot="1">
      <c r="A19" s="16" t="s">
        <v>36</v>
      </c>
      <c r="B19" s="31" t="s">
        <v>37</v>
      </c>
      <c r="C19" s="32">
        <v>1423.7644</v>
      </c>
      <c r="D19" s="100"/>
    </row>
    <row r="20" spans="1:15" s="37" customFormat="1" ht="38.25" customHeight="1" thickBot="1">
      <c r="A20" s="33" t="s">
        <v>38</v>
      </c>
      <c r="B20" s="34" t="s">
        <v>39</v>
      </c>
      <c r="C20" s="35">
        <v>2824.6949999999956</v>
      </c>
      <c r="D20" s="100"/>
      <c r="E20" s="36"/>
      <c r="F20" s="36"/>
      <c r="G20" s="36"/>
      <c r="H20" s="36"/>
      <c r="I20" s="36"/>
      <c r="J20" s="36"/>
      <c r="K20" s="36"/>
      <c r="L20" s="36"/>
      <c r="M20" s="36"/>
      <c r="N20" s="36"/>
      <c r="O20" s="36"/>
    </row>
    <row r="21" spans="1:15" s="37" customFormat="1" ht="15.75">
      <c r="A21" s="36"/>
      <c r="B21" s="38"/>
      <c r="C21" s="36"/>
      <c r="D21" s="36"/>
      <c r="E21" s="36"/>
      <c r="F21" s="36"/>
      <c r="G21" s="36"/>
      <c r="H21" s="36"/>
      <c r="I21" s="36"/>
      <c r="J21" s="36"/>
      <c r="K21" s="96"/>
      <c r="L21" s="36"/>
      <c r="M21" s="36"/>
      <c r="N21" s="36"/>
      <c r="O21" s="36"/>
    </row>
    <row r="22" spans="1:15" s="37" customFormat="1" ht="15.75">
      <c r="A22" s="36"/>
      <c r="B22" s="38"/>
      <c r="C22" s="36"/>
      <c r="D22" s="36"/>
      <c r="E22" s="36"/>
      <c r="F22" s="36"/>
      <c r="G22" s="36"/>
      <c r="H22" s="36"/>
      <c r="I22" s="36"/>
      <c r="J22" s="36"/>
      <c r="K22" s="96"/>
      <c r="L22" s="36"/>
      <c r="M22" s="36"/>
      <c r="N22" s="36"/>
      <c r="O22" s="36"/>
    </row>
    <row r="23" spans="1:15" s="39" customFormat="1" ht="20.25">
      <c r="B23" s="40" t="s">
        <v>40</v>
      </c>
      <c r="C23" s="41" t="s">
        <v>41</v>
      </c>
      <c r="D23" s="42"/>
      <c r="K23" s="97"/>
    </row>
    <row r="24" spans="1:15" s="39" customFormat="1" ht="35.25" customHeight="1">
      <c r="B24" s="43"/>
      <c r="C24" s="44"/>
      <c r="D24" s="45"/>
      <c r="K24" s="97"/>
    </row>
    <row r="25" spans="1:15" s="37" customFormat="1" ht="48.75" customHeight="1">
      <c r="B25" s="46" t="s">
        <v>42</v>
      </c>
      <c r="C25" s="47" t="s">
        <v>43</v>
      </c>
      <c r="D25" s="36"/>
      <c r="E25" s="36"/>
      <c r="F25" s="36"/>
      <c r="G25" s="36"/>
      <c r="H25" s="36"/>
      <c r="I25" s="36"/>
      <c r="J25" s="36"/>
      <c r="K25" s="36"/>
      <c r="L25" s="36"/>
      <c r="M25" s="36"/>
    </row>
    <row r="26" spans="1:15" ht="20.25">
      <c r="B26" s="40"/>
      <c r="C26" s="48"/>
    </row>
    <row r="27" spans="1:15" ht="26.25" customHeight="1">
      <c r="B27" s="49" t="s">
        <v>44</v>
      </c>
      <c r="C27" s="41" t="s">
        <v>45</v>
      </c>
    </row>
    <row r="28" spans="1:15" ht="26.25" customHeight="1">
      <c r="B28" s="49"/>
      <c r="C28" s="41"/>
    </row>
    <row r="29" spans="1:15" ht="26.25" customHeight="1">
      <c r="B29" s="49"/>
      <c r="C29" s="41"/>
    </row>
    <row r="30" spans="1:15" ht="26.25" customHeight="1">
      <c r="B30" s="49"/>
      <c r="C30" s="41"/>
    </row>
    <row r="31" spans="1:15" s="39" customFormat="1" ht="12.75">
      <c r="B31" s="50"/>
      <c r="C31" s="45"/>
      <c r="D31" s="45"/>
    </row>
    <row r="32" spans="1:15" s="39" customFormat="1" ht="15.75">
      <c r="B32" s="51"/>
      <c r="C32" s="45"/>
      <c r="D32" s="45"/>
    </row>
    <row r="33" spans="2:4" s="39" customFormat="1" ht="112.5">
      <c r="B33" s="52" t="s">
        <v>46</v>
      </c>
      <c r="C33" s="42"/>
      <c r="D33" s="42"/>
    </row>
    <row r="34" spans="2:4" s="39" customFormat="1" ht="12.75">
      <c r="B34" s="50"/>
      <c r="C34" s="45"/>
      <c r="D34" s="45"/>
    </row>
    <row r="35" spans="2:4" s="39" customFormat="1" ht="12.75">
      <c r="B35" s="50"/>
      <c r="C35" s="45"/>
      <c r="D35" s="45"/>
    </row>
    <row r="36" spans="2:4" s="37" customFormat="1" ht="12.75">
      <c r="B36" s="53"/>
    </row>
  </sheetData>
  <mergeCells count="5">
    <mergeCell ref="A1:C1"/>
    <mergeCell ref="A2:C2"/>
    <mergeCell ref="A3:C3"/>
    <mergeCell ref="B5:C5"/>
    <mergeCell ref="B16:C16"/>
  </mergeCells>
  <dataValidations count="1">
    <dataValidation type="decimal" allowBlank="1" showErrorMessage="1" errorTitle="Ошибка" error="Допускается ввод только неотрицательных чисел!" sqref="G17">
      <formula1>0</formula1>
      <formula2>9.99999999999999E+23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39997558519241921"/>
    <pageSetUpPr fitToPage="1"/>
  </sheetPr>
  <dimension ref="A2:G39"/>
  <sheetViews>
    <sheetView zoomScaleNormal="100" workbookViewId="0">
      <selection activeCell="B13" sqref="B13:B14"/>
    </sheetView>
  </sheetViews>
  <sheetFormatPr defaultRowHeight="15.75"/>
  <cols>
    <col min="1" max="1" width="7.5703125" style="92" customWidth="1"/>
    <col min="2" max="2" width="35.5703125" style="93" customWidth="1"/>
    <col min="3" max="3" width="41.42578125" style="55" customWidth="1"/>
    <col min="4" max="4" width="48.85546875" style="55" customWidth="1"/>
    <col min="5" max="5" width="50.42578125" style="55" customWidth="1"/>
    <col min="6" max="6" width="35.140625" style="55" customWidth="1"/>
    <col min="7" max="7" width="26.5703125" style="55" customWidth="1"/>
    <col min="8" max="16384" width="9.140625" style="55"/>
  </cols>
  <sheetData>
    <row r="2" spans="1:7" ht="20.25">
      <c r="A2" s="141" t="s">
        <v>47</v>
      </c>
      <c r="B2" s="141"/>
      <c r="C2" s="141"/>
      <c r="D2" s="141"/>
      <c r="E2" s="141"/>
      <c r="F2" s="141"/>
      <c r="G2" s="141"/>
    </row>
    <row r="3" spans="1:7" ht="20.25">
      <c r="A3" s="141" t="s">
        <v>12</v>
      </c>
      <c r="B3" s="141"/>
      <c r="C3" s="141"/>
      <c r="D3" s="141"/>
      <c r="E3" s="141"/>
      <c r="F3" s="141"/>
      <c r="G3" s="141"/>
    </row>
    <row r="4" spans="1:7" ht="20.25">
      <c r="A4" s="141" t="s">
        <v>9</v>
      </c>
      <c r="B4" s="141"/>
      <c r="C4" s="141"/>
      <c r="D4" s="141"/>
      <c r="E4" s="141"/>
      <c r="F4" s="141"/>
      <c r="G4" s="141"/>
    </row>
    <row r="5" spans="1:7" ht="36.75" customHeight="1">
      <c r="A5" s="142" t="s">
        <v>48</v>
      </c>
      <c r="B5" s="142"/>
      <c r="C5" s="142"/>
      <c r="D5" s="142"/>
      <c r="E5" s="142"/>
      <c r="F5" s="142"/>
      <c r="G5" s="142"/>
    </row>
    <row r="7" spans="1:7" s="57" customFormat="1">
      <c r="A7" s="56" t="s">
        <v>14</v>
      </c>
      <c r="B7" s="56" t="s">
        <v>15</v>
      </c>
      <c r="C7" s="56" t="s">
        <v>49</v>
      </c>
      <c r="D7" s="56" t="s">
        <v>50</v>
      </c>
      <c r="E7" s="56" t="s">
        <v>51</v>
      </c>
      <c r="F7" s="56" t="s">
        <v>52</v>
      </c>
      <c r="G7" s="56" t="s">
        <v>53</v>
      </c>
    </row>
    <row r="8" spans="1:7" s="57" customFormat="1" ht="78.75">
      <c r="A8" s="56">
        <v>1</v>
      </c>
      <c r="B8" s="58" t="s">
        <v>54</v>
      </c>
      <c r="C8" s="58" t="s">
        <v>55</v>
      </c>
      <c r="D8" s="56" t="s">
        <v>8</v>
      </c>
      <c r="E8" s="58" t="s">
        <v>56</v>
      </c>
      <c r="F8" s="58"/>
      <c r="G8" s="59">
        <v>1</v>
      </c>
    </row>
    <row r="9" spans="1:7" s="57" customFormat="1" ht="78.75">
      <c r="A9" s="56">
        <v>2</v>
      </c>
      <c r="B9" s="58" t="s">
        <v>57</v>
      </c>
      <c r="C9" s="58" t="s">
        <v>58</v>
      </c>
      <c r="D9" s="56" t="s">
        <v>8</v>
      </c>
      <c r="E9" s="58" t="s">
        <v>59</v>
      </c>
      <c r="F9" s="58"/>
      <c r="G9" s="59">
        <v>1</v>
      </c>
    </row>
    <row r="10" spans="1:7" s="57" customFormat="1" ht="47.25">
      <c r="A10" s="56">
        <v>3</v>
      </c>
      <c r="B10" s="58" t="s">
        <v>60</v>
      </c>
      <c r="C10" s="58" t="s">
        <v>61</v>
      </c>
      <c r="D10" s="56" t="s">
        <v>8</v>
      </c>
      <c r="E10" s="58" t="s">
        <v>62</v>
      </c>
      <c r="F10" s="58"/>
      <c r="G10" s="59">
        <v>1</v>
      </c>
    </row>
    <row r="11" spans="1:7" s="57" customFormat="1" ht="63">
      <c r="A11" s="56">
        <v>4</v>
      </c>
      <c r="B11" s="58" t="s">
        <v>63</v>
      </c>
      <c r="C11" s="58" t="s">
        <v>64</v>
      </c>
      <c r="D11" s="56" t="s">
        <v>8</v>
      </c>
      <c r="E11" s="58" t="s">
        <v>65</v>
      </c>
      <c r="F11" s="58"/>
      <c r="G11" s="59">
        <v>1</v>
      </c>
    </row>
    <row r="12" spans="1:7" s="57" customFormat="1" ht="94.5">
      <c r="A12" s="56">
        <v>5</v>
      </c>
      <c r="B12" s="58" t="s">
        <v>66</v>
      </c>
      <c r="C12" s="58" t="s">
        <v>67</v>
      </c>
      <c r="D12" s="56" t="s">
        <v>8</v>
      </c>
      <c r="E12" s="58" t="s">
        <v>68</v>
      </c>
      <c r="F12" s="58"/>
      <c r="G12" s="59">
        <v>1</v>
      </c>
    </row>
    <row r="13" spans="1:7" s="57" customFormat="1" ht="43.5" customHeight="1">
      <c r="A13" s="123">
        <v>6</v>
      </c>
      <c r="B13" s="119" t="s">
        <v>69</v>
      </c>
      <c r="C13" s="130" t="s">
        <v>70</v>
      </c>
      <c r="D13" s="60"/>
      <c r="E13" s="119" t="s">
        <v>71</v>
      </c>
      <c r="F13" s="123" t="s">
        <v>72</v>
      </c>
      <c r="G13" s="139">
        <v>1</v>
      </c>
    </row>
    <row r="14" spans="1:7" s="57" customFormat="1" ht="108.75" customHeight="1">
      <c r="A14" s="124"/>
      <c r="B14" s="120"/>
      <c r="C14" s="131"/>
      <c r="D14" s="61" t="s">
        <v>73</v>
      </c>
      <c r="E14" s="120"/>
      <c r="F14" s="124"/>
      <c r="G14" s="140"/>
    </row>
    <row r="15" spans="1:7" s="63" customFormat="1">
      <c r="A15" s="62">
        <v>7</v>
      </c>
      <c r="B15" s="134" t="s">
        <v>74</v>
      </c>
      <c r="C15" s="135"/>
      <c r="D15" s="135"/>
      <c r="E15" s="135"/>
      <c r="F15" s="135"/>
      <c r="G15" s="136"/>
    </row>
    <row r="16" spans="1:7" s="57" customFormat="1" ht="47.25" customHeight="1">
      <c r="A16" s="137" t="s">
        <v>75</v>
      </c>
      <c r="B16" s="119" t="s">
        <v>76</v>
      </c>
      <c r="C16" s="130" t="s">
        <v>77</v>
      </c>
      <c r="D16" s="64" t="s">
        <v>78</v>
      </c>
      <c r="E16" s="119" t="s">
        <v>79</v>
      </c>
      <c r="F16" s="123" t="s">
        <v>80</v>
      </c>
      <c r="G16" s="139">
        <v>1</v>
      </c>
    </row>
    <row r="17" spans="1:7" s="57" customFormat="1" ht="95.25" customHeight="1">
      <c r="A17" s="138"/>
      <c r="B17" s="120"/>
      <c r="C17" s="131"/>
      <c r="D17" s="65" t="s">
        <v>81</v>
      </c>
      <c r="E17" s="120"/>
      <c r="F17" s="124"/>
      <c r="G17" s="140"/>
    </row>
    <row r="18" spans="1:7" s="57" customFormat="1" ht="102" customHeight="1">
      <c r="A18" s="66" t="s">
        <v>82</v>
      </c>
      <c r="B18" s="67" t="s">
        <v>83</v>
      </c>
      <c r="C18" s="68" t="s">
        <v>84</v>
      </c>
      <c r="D18" s="69"/>
      <c r="E18" s="67" t="s">
        <v>85</v>
      </c>
      <c r="F18" s="60" t="s">
        <v>86</v>
      </c>
      <c r="G18" s="60">
        <v>0.6</v>
      </c>
    </row>
    <row r="19" spans="1:7" s="57" customFormat="1" ht="60" customHeight="1">
      <c r="A19" s="117" t="s">
        <v>87</v>
      </c>
      <c r="B19" s="119" t="s">
        <v>88</v>
      </c>
      <c r="C19" s="127"/>
      <c r="D19" s="70"/>
      <c r="E19" s="119" t="s">
        <v>89</v>
      </c>
      <c r="F19" s="123" t="s">
        <v>90</v>
      </c>
      <c r="G19" s="125">
        <v>1</v>
      </c>
    </row>
    <row r="20" spans="1:7" s="57" customFormat="1" ht="76.5" customHeight="1">
      <c r="A20" s="118"/>
      <c r="B20" s="120"/>
      <c r="C20" s="128"/>
      <c r="D20" s="71" t="s">
        <v>91</v>
      </c>
      <c r="E20" s="129"/>
      <c r="F20" s="124"/>
      <c r="G20" s="126"/>
    </row>
    <row r="21" spans="1:7" s="57" customFormat="1" ht="47.25">
      <c r="A21" s="72" t="s">
        <v>92</v>
      </c>
      <c r="B21" s="73" t="s">
        <v>93</v>
      </c>
      <c r="C21" s="74"/>
      <c r="D21" s="75" t="s">
        <v>94</v>
      </c>
      <c r="E21" s="74"/>
      <c r="F21" s="76" t="s">
        <v>95</v>
      </c>
      <c r="G21" s="77">
        <f>25/31</f>
        <v>0.80645161290322576</v>
      </c>
    </row>
    <row r="22" spans="1:7" s="57" customFormat="1" ht="60" customHeight="1">
      <c r="A22" s="117" t="s">
        <v>96</v>
      </c>
      <c r="B22" s="119" t="s">
        <v>97</v>
      </c>
      <c r="C22" s="130" t="s">
        <v>98</v>
      </c>
      <c r="D22" s="75"/>
      <c r="E22" s="132"/>
      <c r="F22" s="132"/>
      <c r="G22" s="125">
        <v>1</v>
      </c>
    </row>
    <row r="23" spans="1:7" s="57" customFormat="1" ht="108.75" customHeight="1">
      <c r="A23" s="118"/>
      <c r="B23" s="120"/>
      <c r="C23" s="131"/>
      <c r="D23" s="71" t="s">
        <v>99</v>
      </c>
      <c r="E23" s="133"/>
      <c r="F23" s="133"/>
      <c r="G23" s="126"/>
    </row>
    <row r="24" spans="1:7" s="57" customFormat="1" ht="47.25">
      <c r="A24" s="72" t="s">
        <v>100</v>
      </c>
      <c r="B24" s="58" t="s">
        <v>101</v>
      </c>
      <c r="C24" s="74"/>
      <c r="D24" s="71" t="s">
        <v>102</v>
      </c>
      <c r="E24" s="74"/>
      <c r="F24" s="74"/>
      <c r="G24" s="77">
        <v>1</v>
      </c>
    </row>
    <row r="25" spans="1:7" s="57" customFormat="1" ht="78.75">
      <c r="A25" s="72" t="s">
        <v>103</v>
      </c>
      <c r="B25" s="58" t="s">
        <v>104</v>
      </c>
      <c r="C25" s="74"/>
      <c r="D25" s="73" t="s">
        <v>105</v>
      </c>
      <c r="E25" s="74"/>
      <c r="F25" s="74"/>
      <c r="G25" s="77">
        <v>1</v>
      </c>
    </row>
    <row r="26" spans="1:7" s="57" customFormat="1" ht="219" customHeight="1">
      <c r="A26" s="72" t="s">
        <v>106</v>
      </c>
      <c r="B26" s="78" t="s">
        <v>107</v>
      </c>
      <c r="C26" s="75" t="s">
        <v>108</v>
      </c>
      <c r="D26" s="60" t="s">
        <v>109</v>
      </c>
      <c r="E26" s="75"/>
      <c r="F26" s="67" t="s">
        <v>110</v>
      </c>
      <c r="G26" s="60" t="s">
        <v>111</v>
      </c>
    </row>
    <row r="27" spans="1:7" s="57" customFormat="1" ht="47.25" customHeight="1">
      <c r="A27" s="117" t="s">
        <v>112</v>
      </c>
      <c r="B27" s="119" t="s">
        <v>113</v>
      </c>
      <c r="C27" s="121" t="s">
        <v>114</v>
      </c>
      <c r="D27" s="70"/>
      <c r="E27" s="119" t="s">
        <v>115</v>
      </c>
      <c r="F27" s="123" t="s">
        <v>116</v>
      </c>
      <c r="G27" s="125">
        <v>1</v>
      </c>
    </row>
    <row r="28" spans="1:7" s="57" customFormat="1" ht="81.75" customHeight="1">
      <c r="A28" s="118"/>
      <c r="B28" s="120"/>
      <c r="C28" s="122"/>
      <c r="D28" s="71" t="s">
        <v>117</v>
      </c>
      <c r="E28" s="120"/>
      <c r="F28" s="124"/>
      <c r="G28" s="126"/>
    </row>
    <row r="29" spans="1:7" s="63" customFormat="1">
      <c r="A29" s="79" t="s">
        <v>118</v>
      </c>
      <c r="B29" s="114" t="s">
        <v>119</v>
      </c>
      <c r="C29" s="115"/>
      <c r="D29" s="115"/>
      <c r="E29" s="115"/>
      <c r="F29" s="115"/>
      <c r="G29" s="116"/>
    </row>
    <row r="30" spans="1:7" s="57" customFormat="1" ht="110.25">
      <c r="A30" s="72" t="s">
        <v>120</v>
      </c>
      <c r="B30" s="80" t="s">
        <v>121</v>
      </c>
      <c r="C30" s="74"/>
      <c r="D30" s="74"/>
      <c r="E30" s="73" t="s">
        <v>122</v>
      </c>
      <c r="F30" s="74" t="s">
        <v>123</v>
      </c>
      <c r="G30" s="76" t="s">
        <v>124</v>
      </c>
    </row>
    <row r="31" spans="1:7" s="57" customFormat="1" ht="78.75">
      <c r="A31" s="72" t="s">
        <v>125</v>
      </c>
      <c r="B31" s="81" t="s">
        <v>126</v>
      </c>
      <c r="C31" s="74"/>
      <c r="D31" s="74"/>
      <c r="E31" s="73" t="s">
        <v>127</v>
      </c>
      <c r="F31" s="74"/>
      <c r="G31" s="76" t="s">
        <v>124</v>
      </c>
    </row>
    <row r="32" spans="1:7" s="57" customFormat="1" ht="47.25">
      <c r="A32" s="72" t="s">
        <v>128</v>
      </c>
      <c r="B32" s="58" t="s">
        <v>129</v>
      </c>
      <c r="C32" s="74"/>
      <c r="D32" s="73" t="s">
        <v>130</v>
      </c>
      <c r="E32" s="74"/>
      <c r="F32" s="74"/>
      <c r="G32" s="76" t="s">
        <v>124</v>
      </c>
    </row>
    <row r="35" spans="1:4" s="84" customFormat="1" ht="16.5">
      <c r="A35" s="82"/>
      <c r="B35" s="83" t="s">
        <v>40</v>
      </c>
      <c r="D35" s="85" t="s">
        <v>41</v>
      </c>
    </row>
    <row r="36" spans="1:4" s="84" customFormat="1" ht="16.5">
      <c r="A36" s="82"/>
      <c r="B36" s="86"/>
      <c r="D36" s="87"/>
    </row>
    <row r="37" spans="1:4" s="84" customFormat="1" ht="33">
      <c r="A37" s="82"/>
      <c r="B37" s="88" t="s">
        <v>42</v>
      </c>
      <c r="D37" s="89" t="s">
        <v>43</v>
      </c>
    </row>
    <row r="38" spans="1:4" s="84" customFormat="1" ht="16.5">
      <c r="A38" s="82"/>
      <c r="B38" s="83"/>
      <c r="D38" s="90"/>
    </row>
    <row r="39" spans="1:4" s="84" customFormat="1" ht="33">
      <c r="A39" s="82"/>
      <c r="B39" s="91" t="s">
        <v>44</v>
      </c>
      <c r="D39" s="85" t="s">
        <v>45</v>
      </c>
    </row>
  </sheetData>
  <mergeCells count="36">
    <mergeCell ref="A2:G2"/>
    <mergeCell ref="A3:G3"/>
    <mergeCell ref="A4:G4"/>
    <mergeCell ref="A5:G5"/>
    <mergeCell ref="A13:A14"/>
    <mergeCell ref="B13:B14"/>
    <mergeCell ref="C13:C14"/>
    <mergeCell ref="E13:E14"/>
    <mergeCell ref="F13:F14"/>
    <mergeCell ref="G13:G14"/>
    <mergeCell ref="B15:G15"/>
    <mergeCell ref="A16:A17"/>
    <mergeCell ref="B16:B17"/>
    <mergeCell ref="C16:C17"/>
    <mergeCell ref="E16:E17"/>
    <mergeCell ref="F16:F17"/>
    <mergeCell ref="G16:G17"/>
    <mergeCell ref="G22:G23"/>
    <mergeCell ref="A19:A20"/>
    <mergeCell ref="B19:B20"/>
    <mergeCell ref="C19:C20"/>
    <mergeCell ref="E19:E20"/>
    <mergeCell ref="F19:F20"/>
    <mergeCell ref="G19:G20"/>
    <mergeCell ref="A22:A23"/>
    <mergeCell ref="B22:B23"/>
    <mergeCell ref="C22:C23"/>
    <mergeCell ref="E22:E23"/>
    <mergeCell ref="F22:F23"/>
    <mergeCell ref="B29:G29"/>
    <mergeCell ref="A27:A28"/>
    <mergeCell ref="B27:B28"/>
    <mergeCell ref="C27:C28"/>
    <mergeCell ref="E27:E28"/>
    <mergeCell ref="F27:F28"/>
    <mergeCell ref="G27:G28"/>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oleObject progId="Word.Document.12" shapeId="40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2015</vt:lpstr>
      <vt:lpstr>расчет1</vt:lpstr>
      <vt:lpstr> расчет2 </vt:lpstr>
      <vt:lpstr>' расчет2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2018-05-24T13:10:55Z</dcterms:modified>
</cp:coreProperties>
</file>